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2"/>
  </bookViews>
  <sheets>
    <sheet name="収支予算書 " sheetId="1" r:id="rId1"/>
    <sheet name="収支予算書計算式" sheetId="2" r:id="rId2"/>
    <sheet name="記入例" sheetId="3" r:id="rId3"/>
  </sheets>
  <definedNames>
    <definedName name="_xlnm.Print_Area" localSheetId="2">'記入例'!$B$1:$D$32</definedName>
    <definedName name="_xlnm.Print_Area" localSheetId="0">'収支予算書 '!$B$1:$D$34</definedName>
    <definedName name="_xlnm.Print_Area" localSheetId="1">'収支予算書計算式'!$B$1:$D$34</definedName>
  </definedNames>
  <calcPr fullCalcOnLoad="1"/>
</workbook>
</file>

<file path=xl/sharedStrings.xml><?xml version="1.0" encoding="utf-8"?>
<sst xmlns="http://schemas.openxmlformats.org/spreadsheetml/2006/main" count="128" uniqueCount="59">
  <si>
    <t>様式第３号　（第５条関係）</t>
  </si>
  <si>
    <t>単位：円</t>
  </si>
  <si>
    <t>（収　入）</t>
  </si>
  <si>
    <t>（支　出）</t>
  </si>
  <si>
    <t>大会参加費</t>
  </si>
  <si>
    <t>繰入金</t>
  </si>
  <si>
    <t>その他</t>
  </si>
  <si>
    <t>説　　　　　　　　　　　　　　　　　　明</t>
  </si>
  <si>
    <t>金　　　額</t>
  </si>
  <si>
    <t>消耗品費</t>
  </si>
  <si>
    <t>印刷製本費</t>
  </si>
  <si>
    <t>通信費</t>
  </si>
  <si>
    <t>使用料</t>
  </si>
  <si>
    <t>備品購入費</t>
  </si>
  <si>
    <t>連盟会計から繰入</t>
  </si>
  <si>
    <t>　※　記入例には合計や割合の計算式が入っています。</t>
  </si>
  <si>
    <t>補助金申請額</t>
  </si>
  <si>
    <t xml:space="preserve">     ダウンロードしてお使いの方は個々の金額（費用欄）のみ入力ください。</t>
  </si>
  <si>
    <t xml:space="preserve">様式第3号(第5条関係) </t>
  </si>
  <si>
    <t>　※　補助金の交付申請額は、1,000円未満は切捨にいたします。</t>
  </si>
  <si>
    <t>謝金</t>
  </si>
  <si>
    <t>会議費</t>
  </si>
  <si>
    <t>保険料</t>
  </si>
  <si>
    <t>金　　額</t>
  </si>
  <si>
    <t>科    目</t>
  </si>
  <si>
    <t>科　　目</t>
  </si>
  <si>
    <t>打合せ会議用飲料　150円×20人＝</t>
  </si>
  <si>
    <t>大会ポスター印刷(業者発注分だけ)</t>
  </si>
  <si>
    <t>スポレク共済保険</t>
  </si>
  <si>
    <t>支出合計</t>
  </si>
  <si>
    <t>収入合計</t>
  </si>
  <si>
    <t>　　　　　　　　　　　　　　　　　　　　　　　　団体名：</t>
  </si>
  <si>
    <t>食料費</t>
  </si>
  <si>
    <t>対象経費　計</t>
  </si>
  <si>
    <t>賄費</t>
  </si>
  <si>
    <t>反省会費　2,000円×20人=</t>
  </si>
  <si>
    <t>対象外経費　計</t>
  </si>
  <si>
    <t>コピー代(大会要綱、組合せ表等)・ボール・石灰等・インクカートリッジ</t>
  </si>
  <si>
    <t>購入金額30,000円・耐用年数3年以上</t>
  </si>
  <si>
    <t>謝　金</t>
  </si>
  <si>
    <t>賄　費</t>
  </si>
  <si>
    <t>(記入例）</t>
  </si>
  <si>
    <t>計算式</t>
  </si>
  <si>
    <t>　　　　　　　　　　　　　　　　　　　　　　　　</t>
  </si>
  <si>
    <t>団体名：</t>
  </si>
  <si>
    <t>会議室使用料・照明料・リソグラ使用料等</t>
  </si>
  <si>
    <t>その他</t>
  </si>
  <si>
    <t>連盟審判員謝金・外部審判員謝金(謝金4,000円×15)</t>
  </si>
  <si>
    <t>大会参加費　2,000円×20チーム   加盟費は除く</t>
  </si>
  <si>
    <t>寄付金等</t>
  </si>
  <si>
    <t>大会役員昼食・飲料代　600円×20人</t>
  </si>
  <si>
    <t>切手　62円×200枚</t>
  </si>
  <si>
    <t>報償費</t>
  </si>
  <si>
    <t>賞品・盾・トロフィ等</t>
  </si>
  <si>
    <t>報償費</t>
  </si>
  <si>
    <t>役員手当</t>
  </si>
  <si>
    <t>対象経費額(対象経費計-大会参加費) ×1/3 =</t>
  </si>
  <si>
    <t>対象経費額(対象経費計-大会参加費) ×1/3 =千円未満切り捨て</t>
  </si>
  <si>
    <t>第54回総合体育大会収支予算書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</si>
</sst>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sz val="12"/>
      <color indexed="9"/>
      <name val="HG丸ｺﾞｼｯｸM-PRO"/>
      <family val="3"/>
    </font>
    <font>
      <sz val="11"/>
      <name val="HG丸ｺﾞｼｯｸM-PRO"/>
      <family val="3"/>
    </font>
    <font>
      <sz val="14"/>
      <color indexed="10"/>
      <name val="HG丸ｺﾞｼｯｸM-PRO"/>
      <family val="3"/>
    </font>
    <font>
      <sz val="18"/>
      <name val="HG丸ｺﾞｼｯｸM-PRO"/>
      <family val="3"/>
    </font>
    <font>
      <sz val="12"/>
      <color indexed="10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medium"/>
      <right style="thin"/>
      <top style="thin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/>
      <bottom style="hair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/>
      <top style="double"/>
      <bottom style="medium"/>
    </border>
    <border>
      <left style="thin"/>
      <right style="medium"/>
      <top style="hair"/>
      <bottom style="double"/>
    </border>
    <border>
      <left style="thin"/>
      <right style="thin"/>
      <top style="double"/>
      <bottom style="medium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/>
      <top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right" shrinkToFit="1"/>
    </xf>
    <xf numFmtId="0" fontId="3" fillId="0" borderId="0" xfId="0" applyFont="1" applyAlignment="1">
      <alignment horizontal="right" shrinkToFit="1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/>
    </xf>
    <xf numFmtId="178" fontId="7" fillId="28" borderId="1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7" fillId="0" borderId="16" xfId="60" applyFont="1" applyBorder="1">
      <alignment vertical="center"/>
      <protection/>
    </xf>
    <xf numFmtId="0" fontId="7" fillId="0" borderId="15" xfId="60" applyFont="1" applyBorder="1">
      <alignment vertical="center"/>
      <protection/>
    </xf>
    <xf numFmtId="0" fontId="7" fillId="0" borderId="14" xfId="60" applyFont="1" applyBorder="1">
      <alignment vertical="center"/>
      <protection/>
    </xf>
    <xf numFmtId="0" fontId="3" fillId="2" borderId="17" xfId="0" applyFont="1" applyFill="1" applyBorder="1" applyAlignment="1">
      <alignment horizontal="center" vertical="center"/>
    </xf>
    <xf numFmtId="41" fontId="3" fillId="2" borderId="18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176" fontId="7" fillId="0" borderId="20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1" fontId="7" fillId="28" borderId="22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/>
    </xf>
    <xf numFmtId="0" fontId="7" fillId="2" borderId="23" xfId="0" applyFont="1" applyFill="1" applyBorder="1" applyAlignment="1">
      <alignment horizontal="center" vertical="center"/>
    </xf>
    <xf numFmtId="0" fontId="3" fillId="28" borderId="26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shrinkToFit="1"/>
    </xf>
    <xf numFmtId="41" fontId="7" fillId="28" borderId="28" xfId="0" applyNumberFormat="1" applyFont="1" applyFill="1" applyBorder="1" applyAlignment="1">
      <alignment vertical="center"/>
    </xf>
    <xf numFmtId="0" fontId="44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7" fillId="7" borderId="0" xfId="0" applyFont="1" applyFill="1" applyAlignment="1">
      <alignment vertical="center"/>
    </xf>
    <xf numFmtId="0" fontId="7" fillId="0" borderId="29" xfId="0" applyFont="1" applyBorder="1" applyAlignment="1">
      <alignment horizontal="left" vertical="center" shrinkToFit="1"/>
    </xf>
    <xf numFmtId="176" fontId="7" fillId="0" borderId="21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13" xfId="60" applyFont="1" applyBorder="1">
      <alignment vertical="center"/>
      <protection/>
    </xf>
    <xf numFmtId="41" fontId="7" fillId="0" borderId="31" xfId="0" applyNumberFormat="1" applyFont="1" applyBorder="1" applyAlignment="1">
      <alignment vertical="center"/>
    </xf>
    <xf numFmtId="0" fontId="7" fillId="0" borderId="24" xfId="0" applyFont="1" applyBorder="1" applyAlignment="1">
      <alignment horizontal="left" vertical="center" wrapText="1"/>
    </xf>
    <xf numFmtId="176" fontId="7" fillId="0" borderId="32" xfId="0" applyNumberFormat="1" applyFont="1" applyBorder="1" applyAlignment="1">
      <alignment vertical="center"/>
    </xf>
    <xf numFmtId="0" fontId="7" fillId="0" borderId="33" xfId="0" applyFont="1" applyBorder="1" applyAlignment="1">
      <alignment horizontal="left" vertical="center" shrinkToFit="1"/>
    </xf>
    <xf numFmtId="177" fontId="7" fillId="0" borderId="31" xfId="0" applyNumberFormat="1" applyFont="1" applyBorder="1" applyAlignment="1">
      <alignment vertical="center"/>
    </xf>
    <xf numFmtId="176" fontId="7" fillId="28" borderId="12" xfId="0" applyNumberFormat="1" applyFont="1" applyFill="1" applyBorder="1" applyAlignment="1">
      <alignment vertical="center"/>
    </xf>
    <xf numFmtId="0" fontId="8" fillId="3" borderId="0" xfId="0" applyFont="1" applyFill="1" applyAlignment="1">
      <alignment horizontal="right"/>
    </xf>
    <xf numFmtId="0" fontId="44" fillId="0" borderId="0" xfId="0" applyFont="1" applyAlignment="1">
      <alignment horizontal="right" vertical="center"/>
    </xf>
    <xf numFmtId="0" fontId="3" fillId="28" borderId="3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177" fontId="6" fillId="28" borderId="35" xfId="0" applyNumberFormat="1" applyFont="1" applyFill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 shrinkToFit="1"/>
    </xf>
    <xf numFmtId="176" fontId="7" fillId="28" borderId="36" xfId="0" applyNumberFormat="1" applyFont="1" applyFill="1" applyBorder="1" applyAlignment="1">
      <alignment vertical="center"/>
    </xf>
    <xf numFmtId="176" fontId="7" fillId="28" borderId="37" xfId="0" applyNumberFormat="1" applyFont="1" applyFill="1" applyBorder="1" applyAlignment="1">
      <alignment vertical="center"/>
    </xf>
    <xf numFmtId="176" fontId="7" fillId="28" borderId="38" xfId="0" applyNumberFormat="1" applyFont="1" applyFill="1" applyBorder="1" applyAlignment="1">
      <alignment vertical="center"/>
    </xf>
    <xf numFmtId="176" fontId="7" fillId="28" borderId="39" xfId="0" applyNumberFormat="1" applyFont="1" applyFill="1" applyBorder="1" applyAlignment="1">
      <alignment vertical="center"/>
    </xf>
    <xf numFmtId="176" fontId="7" fillId="28" borderId="28" xfId="0" applyNumberFormat="1" applyFont="1" applyFill="1" applyBorder="1" applyAlignment="1">
      <alignment vertical="center"/>
    </xf>
    <xf numFmtId="176" fontId="7" fillId="28" borderId="40" xfId="0" applyNumberFormat="1" applyFont="1" applyFill="1" applyBorder="1" applyAlignment="1">
      <alignment horizontal="center" vertical="center"/>
    </xf>
    <xf numFmtId="41" fontId="7" fillId="28" borderId="39" xfId="0" applyNumberFormat="1" applyFont="1" applyFill="1" applyBorder="1" applyAlignment="1">
      <alignment horizontal="center" vertical="center"/>
    </xf>
    <xf numFmtId="41" fontId="7" fillId="28" borderId="38" xfId="0" applyNumberFormat="1" applyFont="1" applyFill="1" applyBorder="1" applyAlignment="1">
      <alignment vertical="center"/>
    </xf>
    <xf numFmtId="41" fontId="7" fillId="28" borderId="40" xfId="0" applyNumberFormat="1" applyFont="1" applyFill="1" applyBorder="1" applyAlignment="1">
      <alignment horizontal="center" vertical="center"/>
    </xf>
    <xf numFmtId="41" fontId="7" fillId="28" borderId="37" xfId="0" applyNumberFormat="1" applyFont="1" applyFill="1" applyBorder="1" applyAlignment="1">
      <alignment vertical="center"/>
    </xf>
    <xf numFmtId="177" fontId="6" fillId="28" borderId="38" xfId="0" applyNumberFormat="1" applyFont="1" applyFill="1" applyBorder="1" applyAlignment="1">
      <alignment vertical="center"/>
    </xf>
    <xf numFmtId="0" fontId="3" fillId="28" borderId="40" xfId="0" applyFont="1" applyFill="1" applyBorder="1" applyAlignment="1">
      <alignment horizontal="center" vertical="center"/>
    </xf>
    <xf numFmtId="41" fontId="7" fillId="28" borderId="36" xfId="0" applyNumberFormat="1" applyFont="1" applyFill="1" applyBorder="1" applyAlignment="1">
      <alignment horizontal="right" vertical="center"/>
    </xf>
    <xf numFmtId="41" fontId="7" fillId="28" borderId="37" xfId="0" applyNumberFormat="1" applyFont="1" applyFill="1" applyBorder="1" applyAlignment="1">
      <alignment horizontal="right" vertical="center"/>
    </xf>
    <xf numFmtId="41" fontId="7" fillId="0" borderId="41" xfId="0" applyNumberFormat="1" applyFont="1" applyBorder="1" applyAlignment="1">
      <alignment horizontal="right" vertical="center"/>
    </xf>
    <xf numFmtId="41" fontId="7" fillId="0" borderId="42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vertical="center"/>
    </xf>
    <xf numFmtId="41" fontId="7" fillId="28" borderId="35" xfId="0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left" vertical="center"/>
    </xf>
    <xf numFmtId="177" fontId="3" fillId="28" borderId="28" xfId="0" applyNumberFormat="1" applyFont="1" applyFill="1" applyBorder="1" applyAlignment="1">
      <alignment vertical="center"/>
    </xf>
    <xf numFmtId="0" fontId="3" fillId="0" borderId="44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wrapText="1"/>
    </xf>
    <xf numFmtId="38" fontId="7" fillId="0" borderId="31" xfId="48" applyFont="1" applyBorder="1" applyAlignment="1">
      <alignment vertical="center"/>
    </xf>
    <xf numFmtId="38" fontId="7" fillId="0" borderId="21" xfId="48" applyFont="1" applyBorder="1" applyAlignment="1">
      <alignment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28" borderId="36" xfId="48" applyFont="1" applyFill="1" applyBorder="1" applyAlignment="1">
      <alignment vertical="center"/>
    </xf>
    <xf numFmtId="38" fontId="7" fillId="0" borderId="32" xfId="48" applyFont="1" applyBorder="1" applyAlignment="1">
      <alignment vertical="center"/>
    </xf>
    <xf numFmtId="38" fontId="7" fillId="0" borderId="20" xfId="48" applyFont="1" applyBorder="1" applyAlignment="1">
      <alignment vertical="center"/>
    </xf>
    <xf numFmtId="38" fontId="7" fillId="28" borderId="28" xfId="48" applyFont="1" applyFill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28" borderId="22" xfId="48" applyFont="1" applyFill="1" applyBorder="1" applyAlignment="1">
      <alignment vertical="center"/>
    </xf>
    <xf numFmtId="38" fontId="3" fillId="28" borderId="12" xfId="48" applyFont="1" applyFill="1" applyBorder="1" applyAlignment="1">
      <alignment vertical="center"/>
    </xf>
    <xf numFmtId="0" fontId="7" fillId="0" borderId="45" xfId="60" applyFont="1" applyBorder="1">
      <alignment vertical="center"/>
      <protection/>
    </xf>
    <xf numFmtId="38" fontId="7" fillId="0" borderId="46" xfId="48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3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4"/>
  <sheetViews>
    <sheetView zoomScalePageLayoutView="0" workbookViewId="0" topLeftCell="A13">
      <selection activeCell="I17" sqref="I17"/>
    </sheetView>
  </sheetViews>
  <sheetFormatPr defaultColWidth="9.00390625" defaultRowHeight="18.75" customHeight="1"/>
  <cols>
    <col min="1" max="1" width="1.4921875" style="2" customWidth="1"/>
    <col min="2" max="2" width="16.50390625" style="2" customWidth="1"/>
    <col min="3" max="3" width="18.00390625" style="2" customWidth="1"/>
    <col min="4" max="4" width="61.00390625" style="2" customWidth="1"/>
    <col min="5" max="16384" width="9.00390625" style="2" customWidth="1"/>
  </cols>
  <sheetData>
    <row r="1" ht="24" customHeight="1">
      <c r="B1" s="1" t="s">
        <v>18</v>
      </c>
    </row>
    <row r="2" spans="2:4" ht="24" customHeight="1">
      <c r="B2" s="101" t="s">
        <v>58</v>
      </c>
      <c r="C2" s="101"/>
      <c r="D2" s="101"/>
    </row>
    <row r="3" spans="2:4" ht="27.75" customHeight="1">
      <c r="B3" s="5" t="s">
        <v>43</v>
      </c>
      <c r="C3" s="5"/>
      <c r="D3" s="80" t="s">
        <v>44</v>
      </c>
    </row>
    <row r="4" spans="2:3" ht="24" customHeight="1" thickBot="1">
      <c r="B4" s="3" t="s">
        <v>2</v>
      </c>
      <c r="C4" s="4" t="s">
        <v>1</v>
      </c>
    </row>
    <row r="5" spans="2:4" ht="24" customHeight="1">
      <c r="B5" s="20" t="s">
        <v>24</v>
      </c>
      <c r="C5" s="21" t="s">
        <v>23</v>
      </c>
      <c r="D5" s="33" t="s">
        <v>7</v>
      </c>
    </row>
    <row r="6" spans="2:4" ht="24" customHeight="1">
      <c r="B6" s="14" t="s">
        <v>4</v>
      </c>
      <c r="C6" s="94"/>
      <c r="D6" s="39"/>
    </row>
    <row r="7" spans="2:4" ht="24" customHeight="1">
      <c r="B7" s="15" t="s">
        <v>16</v>
      </c>
      <c r="C7" s="98"/>
      <c r="D7" s="35" t="s">
        <v>57</v>
      </c>
    </row>
    <row r="8" spans="2:4" ht="24" customHeight="1">
      <c r="B8" s="16" t="s">
        <v>5</v>
      </c>
      <c r="C8" s="95"/>
      <c r="D8" s="40"/>
    </row>
    <row r="9" spans="2:4" ht="24" customHeight="1" thickBot="1">
      <c r="B9" s="23" t="s">
        <v>6</v>
      </c>
      <c r="C9" s="96"/>
      <c r="D9" s="60"/>
    </row>
    <row r="10" spans="2:4" ht="24" customHeight="1" thickBot="1" thickTop="1">
      <c r="B10" s="59" t="s">
        <v>30</v>
      </c>
      <c r="C10" s="97"/>
      <c r="D10" s="74"/>
    </row>
    <row r="11" spans="2:4" ht="24" customHeight="1">
      <c r="B11" s="24"/>
      <c r="C11" s="32"/>
      <c r="D11" s="12"/>
    </row>
    <row r="12" spans="2:3" ht="24" customHeight="1" thickBot="1">
      <c r="B12" s="3" t="s">
        <v>3</v>
      </c>
      <c r="C12" s="4" t="s">
        <v>1</v>
      </c>
    </row>
    <row r="13" spans="2:4" ht="24" customHeight="1">
      <c r="B13" s="20" t="s">
        <v>25</v>
      </c>
      <c r="C13" s="26" t="s">
        <v>8</v>
      </c>
      <c r="D13" s="37" t="s">
        <v>7</v>
      </c>
    </row>
    <row r="14" spans="2:4" ht="24" customHeight="1">
      <c r="B14" s="50" t="s">
        <v>39</v>
      </c>
      <c r="C14" s="86"/>
      <c r="D14" s="52"/>
    </row>
    <row r="15" spans="2:4" ht="24" customHeight="1">
      <c r="B15" s="17" t="s">
        <v>54</v>
      </c>
      <c r="C15" s="87"/>
      <c r="D15" s="85"/>
    </row>
    <row r="16" spans="2:4" ht="24" customHeight="1">
      <c r="B16" s="18" t="s">
        <v>9</v>
      </c>
      <c r="C16" s="88"/>
      <c r="D16" s="35"/>
    </row>
    <row r="17" spans="2:4" ht="24" customHeight="1">
      <c r="B17" s="18" t="s">
        <v>32</v>
      </c>
      <c r="C17" s="88"/>
      <c r="D17" s="35"/>
    </row>
    <row r="18" spans="2:4" ht="24" customHeight="1">
      <c r="B18" s="18" t="s">
        <v>10</v>
      </c>
      <c r="C18" s="88"/>
      <c r="D18" s="40"/>
    </row>
    <row r="19" spans="2:4" ht="24" customHeight="1">
      <c r="B19" s="18" t="s">
        <v>11</v>
      </c>
      <c r="C19" s="88"/>
      <c r="D19" s="40"/>
    </row>
    <row r="20" spans="2:4" ht="24" customHeight="1">
      <c r="B20" s="19" t="s">
        <v>12</v>
      </c>
      <c r="C20" s="89"/>
      <c r="D20" s="47"/>
    </row>
    <row r="21" spans="2:4" ht="24" customHeight="1">
      <c r="B21" s="72" t="s">
        <v>33</v>
      </c>
      <c r="C21" s="90"/>
      <c r="D21" s="73"/>
    </row>
    <row r="22" spans="2:4" ht="24" customHeight="1">
      <c r="B22" s="18" t="s">
        <v>13</v>
      </c>
      <c r="C22" s="87"/>
      <c r="D22" s="35"/>
    </row>
    <row r="23" spans="2:4" ht="24" customHeight="1">
      <c r="B23" s="17" t="s">
        <v>40</v>
      </c>
      <c r="C23" s="87"/>
      <c r="D23" s="49"/>
    </row>
    <row r="24" spans="2:4" ht="24" customHeight="1">
      <c r="B24" s="17" t="s">
        <v>21</v>
      </c>
      <c r="C24" s="87"/>
      <c r="D24" s="41"/>
    </row>
    <row r="25" spans="2:4" ht="24" customHeight="1">
      <c r="B25" s="18" t="s">
        <v>22</v>
      </c>
      <c r="C25" s="88"/>
      <c r="D25" s="35"/>
    </row>
    <row r="26" spans="2:4" ht="24" customHeight="1">
      <c r="B26" s="18" t="s">
        <v>46</v>
      </c>
      <c r="C26" s="88"/>
      <c r="D26" s="35"/>
    </row>
    <row r="27" spans="2:4" ht="24" customHeight="1">
      <c r="B27" s="99" t="s">
        <v>55</v>
      </c>
      <c r="C27" s="100"/>
      <c r="D27" s="54"/>
    </row>
    <row r="28" spans="2:4" ht="24" customHeight="1">
      <c r="B28" s="72" t="s">
        <v>36</v>
      </c>
      <c r="C28" s="90"/>
      <c r="D28" s="73"/>
    </row>
    <row r="29" spans="2:4" ht="24" customHeight="1">
      <c r="B29" s="17"/>
      <c r="C29" s="91"/>
      <c r="D29" s="54"/>
    </row>
    <row r="30" spans="2:4" ht="24" customHeight="1" thickBot="1">
      <c r="B30" s="23"/>
      <c r="C30" s="92"/>
      <c r="D30" s="42"/>
    </row>
    <row r="31" spans="2:4" ht="24" customHeight="1" thickBot="1" thickTop="1">
      <c r="B31" s="70" t="s">
        <v>29</v>
      </c>
      <c r="C31" s="93"/>
      <c r="D31" s="71"/>
    </row>
    <row r="32" ht="24" customHeight="1">
      <c r="C32" s="5" t="s">
        <v>19</v>
      </c>
    </row>
    <row r="33" ht="24" customHeight="1">
      <c r="C33" s="5" t="s">
        <v>15</v>
      </c>
    </row>
    <row r="34" ht="24" customHeight="1">
      <c r="C34" s="5" t="s">
        <v>17</v>
      </c>
    </row>
    <row r="35" ht="24" customHeight="1"/>
    <row r="36" ht="24" customHeight="1"/>
    <row r="37" ht="24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sheetProtection/>
  <mergeCells count="1">
    <mergeCell ref="B2:D2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4"/>
  <sheetViews>
    <sheetView zoomScale="75" zoomScaleNormal="75" zoomScalePageLayoutView="0" workbookViewId="0" topLeftCell="A10">
      <selection activeCell="B2" sqref="B2:D2"/>
    </sheetView>
  </sheetViews>
  <sheetFormatPr defaultColWidth="9.00390625" defaultRowHeight="18.75" customHeight="1"/>
  <cols>
    <col min="1" max="1" width="1.4921875" style="2" customWidth="1"/>
    <col min="2" max="2" width="16.50390625" style="2" customWidth="1"/>
    <col min="3" max="3" width="18.00390625" style="2" customWidth="1"/>
    <col min="4" max="4" width="61.00390625" style="2" customWidth="1"/>
    <col min="5" max="16384" width="9.00390625" style="2" customWidth="1"/>
  </cols>
  <sheetData>
    <row r="1" spans="2:4" ht="24" customHeight="1">
      <c r="B1" s="1" t="s">
        <v>18</v>
      </c>
      <c r="D1" s="58" t="s">
        <v>42</v>
      </c>
    </row>
    <row r="2" spans="2:4" ht="24" customHeight="1">
      <c r="B2" s="101" t="s">
        <v>58</v>
      </c>
      <c r="C2" s="101"/>
      <c r="D2" s="101"/>
    </row>
    <row r="3" spans="2:4" ht="24" customHeight="1">
      <c r="B3" s="102" t="s">
        <v>31</v>
      </c>
      <c r="C3" s="102"/>
      <c r="D3" s="102"/>
    </row>
    <row r="4" spans="2:3" ht="24" customHeight="1" thickBot="1">
      <c r="B4" s="3" t="s">
        <v>2</v>
      </c>
      <c r="C4" s="4" t="s">
        <v>1</v>
      </c>
    </row>
    <row r="5" spans="2:4" ht="24" customHeight="1">
      <c r="B5" s="20" t="s">
        <v>24</v>
      </c>
      <c r="C5" s="21" t="s">
        <v>23</v>
      </c>
      <c r="D5" s="33" t="s">
        <v>7</v>
      </c>
    </row>
    <row r="6" spans="2:4" ht="24" customHeight="1">
      <c r="B6" s="14" t="s">
        <v>4</v>
      </c>
      <c r="C6" s="55">
        <v>0</v>
      </c>
      <c r="D6" s="34"/>
    </row>
    <row r="7" spans="2:4" ht="24" customHeight="1">
      <c r="B7" s="15" t="s">
        <v>16</v>
      </c>
      <c r="C7" s="56">
        <f>IF(ISBLANK(C21),"",ROUNDDOWN(((C21-C6)*1/3),-3))</f>
        <v>0</v>
      </c>
      <c r="D7" s="35" t="s">
        <v>56</v>
      </c>
    </row>
    <row r="8" spans="2:4" ht="24" customHeight="1">
      <c r="B8" s="16" t="s">
        <v>5</v>
      </c>
      <c r="C8" s="11">
        <f>IF(ISBLANK(C31),"",C31-C6-C7-C9)</f>
        <v>0</v>
      </c>
      <c r="D8" s="36"/>
    </row>
    <row r="9" spans="2:4" ht="24" customHeight="1" thickBot="1">
      <c r="B9" s="23" t="s">
        <v>6</v>
      </c>
      <c r="C9" s="62"/>
      <c r="D9" s="60"/>
    </row>
    <row r="10" spans="2:4" ht="24" customHeight="1" thickBot="1" thickTop="1">
      <c r="B10" s="59" t="s">
        <v>30</v>
      </c>
      <c r="C10" s="83">
        <f>SUM(C6:C9)</f>
        <v>0</v>
      </c>
      <c r="D10" s="61"/>
    </row>
    <row r="11" spans="2:4" ht="24" customHeight="1">
      <c r="B11" s="24"/>
      <c r="C11" s="32"/>
      <c r="D11" s="12"/>
    </row>
    <row r="12" spans="2:3" ht="24" customHeight="1" thickBot="1">
      <c r="B12" s="3" t="s">
        <v>3</v>
      </c>
      <c r="C12" s="4" t="s">
        <v>1</v>
      </c>
    </row>
    <row r="13" spans="2:4" ht="24" customHeight="1">
      <c r="B13" s="20" t="s">
        <v>25</v>
      </c>
      <c r="C13" s="26" t="s">
        <v>8</v>
      </c>
      <c r="D13" s="37" t="s">
        <v>7</v>
      </c>
    </row>
    <row r="14" spans="2:4" ht="24" customHeight="1">
      <c r="B14" s="50" t="s">
        <v>39</v>
      </c>
      <c r="C14" s="51"/>
      <c r="D14" s="52"/>
    </row>
    <row r="15" spans="2:4" ht="24" customHeight="1">
      <c r="B15" s="17" t="s">
        <v>52</v>
      </c>
      <c r="C15" s="29"/>
      <c r="D15" s="85"/>
    </row>
    <row r="16" spans="2:4" ht="24" customHeight="1">
      <c r="B16" s="18" t="s">
        <v>9</v>
      </c>
      <c r="C16" s="11"/>
      <c r="D16" s="35"/>
    </row>
    <row r="17" spans="2:4" ht="24" customHeight="1">
      <c r="B17" s="18" t="s">
        <v>32</v>
      </c>
      <c r="C17" s="11"/>
      <c r="D17" s="35"/>
    </row>
    <row r="18" spans="2:4" ht="24" customHeight="1">
      <c r="B18" s="18" t="s">
        <v>10</v>
      </c>
      <c r="C18" s="11"/>
      <c r="D18" s="40"/>
    </row>
    <row r="19" spans="2:4" ht="24" customHeight="1">
      <c r="B19" s="18" t="s">
        <v>11</v>
      </c>
      <c r="C19" s="11"/>
      <c r="D19" s="40"/>
    </row>
    <row r="20" spans="2:4" ht="24" customHeight="1">
      <c r="B20" s="19" t="s">
        <v>12</v>
      </c>
      <c r="C20" s="28"/>
      <c r="D20" s="47"/>
    </row>
    <row r="21" spans="2:4" ht="24" customHeight="1">
      <c r="B21" s="69" t="s">
        <v>33</v>
      </c>
      <c r="C21" s="64">
        <f>SUM(C14:C20)</f>
        <v>0</v>
      </c>
      <c r="D21" s="65"/>
    </row>
    <row r="22" spans="2:4" ht="24" customHeight="1">
      <c r="B22" s="17" t="s">
        <v>13</v>
      </c>
      <c r="C22" s="48"/>
      <c r="D22" s="63"/>
    </row>
    <row r="23" spans="2:4" ht="24" customHeight="1">
      <c r="B23" s="17" t="s">
        <v>40</v>
      </c>
      <c r="C23" s="48"/>
      <c r="D23" s="49"/>
    </row>
    <row r="24" spans="2:4" ht="24" customHeight="1">
      <c r="B24" s="17" t="s">
        <v>21</v>
      </c>
      <c r="C24" s="29"/>
      <c r="D24" s="41"/>
    </row>
    <row r="25" spans="2:4" ht="24" customHeight="1">
      <c r="B25" s="18" t="s">
        <v>22</v>
      </c>
      <c r="C25" s="11"/>
      <c r="D25" s="35"/>
    </row>
    <row r="26" spans="2:4" ht="24" customHeight="1">
      <c r="B26" s="18" t="s">
        <v>46</v>
      </c>
      <c r="C26" s="11"/>
      <c r="D26" s="35"/>
    </row>
    <row r="27" spans="2:4" ht="24" customHeight="1">
      <c r="B27" s="99" t="s">
        <v>55</v>
      </c>
      <c r="C27" s="53"/>
      <c r="D27" s="54"/>
    </row>
    <row r="28" spans="2:4" ht="24" customHeight="1">
      <c r="B28" s="69" t="s">
        <v>36</v>
      </c>
      <c r="C28" s="64">
        <f>SUM(C22:C27)</f>
        <v>0</v>
      </c>
      <c r="D28" s="65"/>
    </row>
    <row r="29" spans="2:4" ht="24" customHeight="1">
      <c r="B29" s="17"/>
      <c r="C29" s="53"/>
      <c r="D29" s="54"/>
    </row>
    <row r="30" spans="2:4" ht="24" customHeight="1" thickBot="1">
      <c r="B30" s="23"/>
      <c r="C30" s="27"/>
      <c r="D30" s="42"/>
    </row>
    <row r="31" spans="2:4" ht="24" customHeight="1" thickBot="1" thickTop="1">
      <c r="B31" s="67" t="s">
        <v>29</v>
      </c>
      <c r="C31" s="68">
        <f>SUM(C21,C28)</f>
        <v>0</v>
      </c>
      <c r="D31" s="66"/>
    </row>
    <row r="32" ht="24" customHeight="1">
      <c r="C32" s="5" t="s">
        <v>19</v>
      </c>
    </row>
    <row r="33" ht="24" customHeight="1">
      <c r="C33" s="5" t="s">
        <v>15</v>
      </c>
    </row>
    <row r="34" ht="24" customHeight="1">
      <c r="C34" s="5" t="s">
        <v>17</v>
      </c>
    </row>
    <row r="35" ht="24" customHeight="1"/>
    <row r="36" ht="24" customHeight="1"/>
    <row r="37" ht="24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sheetProtection/>
  <mergeCells count="2">
    <mergeCell ref="B2:D2"/>
    <mergeCell ref="B3:D3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="75" zoomScaleNormal="75" zoomScalePageLayoutView="0" workbookViewId="0" topLeftCell="A1">
      <selection activeCell="G18" sqref="G18"/>
    </sheetView>
  </sheetViews>
  <sheetFormatPr defaultColWidth="9.00390625" defaultRowHeight="18.75" customHeight="1"/>
  <cols>
    <col min="1" max="1" width="1.4921875" style="2" customWidth="1"/>
    <col min="2" max="2" width="16.50390625" style="2" customWidth="1"/>
    <col min="3" max="3" width="18.00390625" style="2" customWidth="1"/>
    <col min="4" max="4" width="61.00390625" style="2" customWidth="1"/>
    <col min="5" max="16384" width="9.00390625" style="2" customWidth="1"/>
  </cols>
  <sheetData>
    <row r="1" spans="2:4" ht="24" customHeight="1">
      <c r="B1" s="6" t="s">
        <v>0</v>
      </c>
      <c r="C1" s="6"/>
      <c r="D1" s="57" t="s">
        <v>41</v>
      </c>
    </row>
    <row r="2" spans="2:4" ht="24" customHeight="1">
      <c r="B2" s="103" t="s">
        <v>58</v>
      </c>
      <c r="C2" s="103"/>
      <c r="D2" s="103"/>
    </row>
    <row r="3" spans="2:5" ht="24" customHeight="1">
      <c r="B3" s="6"/>
      <c r="C3" s="6"/>
      <c r="D3" s="6"/>
      <c r="E3" s="30"/>
    </row>
    <row r="4" spans="2:4" ht="24" customHeight="1" thickBot="1">
      <c r="B4" s="7" t="s">
        <v>2</v>
      </c>
      <c r="C4" s="8" t="s">
        <v>1</v>
      </c>
      <c r="D4" s="6"/>
    </row>
    <row r="5" spans="2:4" ht="24" customHeight="1">
      <c r="B5" s="20" t="s">
        <v>25</v>
      </c>
      <c r="C5" s="26" t="s">
        <v>8</v>
      </c>
      <c r="D5" s="33" t="s">
        <v>7</v>
      </c>
    </row>
    <row r="6" spans="2:4" ht="24" customHeight="1">
      <c r="B6" s="14" t="s">
        <v>4</v>
      </c>
      <c r="C6" s="10">
        <f>2000*20</f>
        <v>40000</v>
      </c>
      <c r="D6" s="39" t="s">
        <v>48</v>
      </c>
    </row>
    <row r="7" spans="2:4" ht="24" customHeight="1">
      <c r="B7" s="22" t="s">
        <v>16</v>
      </c>
      <c r="C7" s="13">
        <f>IF(ISBLANK(C21),"",ROUNDDOWN(((C21-C6)*1/3),-3))</f>
        <v>29000</v>
      </c>
      <c r="D7" s="35" t="s">
        <v>57</v>
      </c>
    </row>
    <row r="8" spans="2:4" ht="24" customHeight="1">
      <c r="B8" s="16" t="s">
        <v>5</v>
      </c>
      <c r="C8" s="11">
        <f>C30-C6-C7</f>
        <v>141520</v>
      </c>
      <c r="D8" s="40" t="s">
        <v>14</v>
      </c>
    </row>
    <row r="9" spans="2:4" ht="24" customHeight="1" thickBot="1">
      <c r="B9" s="23" t="s">
        <v>6</v>
      </c>
      <c r="C9" s="27">
        <v>0</v>
      </c>
      <c r="D9" s="82" t="s">
        <v>49</v>
      </c>
    </row>
    <row r="10" spans="2:4" ht="24" customHeight="1" thickBot="1" thickTop="1">
      <c r="B10" s="59" t="s">
        <v>30</v>
      </c>
      <c r="C10" s="31">
        <f>SUM(C6:C9)</f>
        <v>210520</v>
      </c>
      <c r="D10" s="81"/>
    </row>
    <row r="11" spans="2:4" ht="24" customHeight="1">
      <c r="B11" s="24"/>
      <c r="C11" s="25"/>
      <c r="D11" s="12"/>
    </row>
    <row r="12" spans="2:4" ht="24" customHeight="1" thickBot="1">
      <c r="B12" s="3" t="s">
        <v>3</v>
      </c>
      <c r="C12" s="9" t="s">
        <v>1</v>
      </c>
      <c r="D12" s="12"/>
    </row>
    <row r="13" spans="2:4" ht="24" customHeight="1">
      <c r="B13" s="20" t="s">
        <v>25</v>
      </c>
      <c r="C13" s="26" t="s">
        <v>8</v>
      </c>
      <c r="D13" s="37" t="s">
        <v>7</v>
      </c>
    </row>
    <row r="14" spans="2:4" ht="24" customHeight="1">
      <c r="B14" s="50" t="s">
        <v>20</v>
      </c>
      <c r="C14" s="51">
        <f>4000*15</f>
        <v>60000</v>
      </c>
      <c r="D14" s="52" t="s">
        <v>47</v>
      </c>
    </row>
    <row r="15" spans="2:4" ht="24" customHeight="1">
      <c r="B15" s="17" t="s">
        <v>52</v>
      </c>
      <c r="C15" s="29">
        <v>20000</v>
      </c>
      <c r="D15" s="85" t="s">
        <v>53</v>
      </c>
    </row>
    <row r="16" spans="2:4" ht="24" customHeight="1">
      <c r="B16" s="18" t="s">
        <v>9</v>
      </c>
      <c r="C16" s="11">
        <v>12000</v>
      </c>
      <c r="D16" s="35" t="s">
        <v>37</v>
      </c>
    </row>
    <row r="17" spans="2:4" ht="24" customHeight="1">
      <c r="B17" s="18" t="s">
        <v>32</v>
      </c>
      <c r="C17" s="11">
        <f>600*20</f>
        <v>12000</v>
      </c>
      <c r="D17" s="35" t="s">
        <v>50</v>
      </c>
    </row>
    <row r="18" spans="2:4" ht="24" customHeight="1">
      <c r="B18" s="18" t="s">
        <v>10</v>
      </c>
      <c r="C18" s="11">
        <v>12400</v>
      </c>
      <c r="D18" s="40" t="s">
        <v>27</v>
      </c>
    </row>
    <row r="19" spans="2:4" ht="24" customHeight="1">
      <c r="B19" s="18" t="s">
        <v>11</v>
      </c>
      <c r="C19" s="11">
        <f>62*200</f>
        <v>12400</v>
      </c>
      <c r="D19" s="40" t="s">
        <v>51</v>
      </c>
    </row>
    <row r="20" spans="2:4" ht="24" customHeight="1">
      <c r="B20" s="19" t="s">
        <v>12</v>
      </c>
      <c r="C20" s="28">
        <v>720</v>
      </c>
      <c r="D20" s="47" t="s">
        <v>45</v>
      </c>
    </row>
    <row r="21" spans="2:4" ht="24" customHeight="1">
      <c r="B21" s="75" t="s">
        <v>33</v>
      </c>
      <c r="C21" s="76">
        <f>SUM(C14:C20)</f>
        <v>129520</v>
      </c>
      <c r="D21" s="77"/>
    </row>
    <row r="22" spans="2:4" ht="24" customHeight="1">
      <c r="B22" s="17" t="s">
        <v>13</v>
      </c>
      <c r="C22" s="48">
        <v>30000</v>
      </c>
      <c r="D22" s="63" t="s">
        <v>38</v>
      </c>
    </row>
    <row r="23" spans="2:4" ht="24" customHeight="1">
      <c r="B23" s="17" t="s">
        <v>34</v>
      </c>
      <c r="C23" s="48">
        <f>2000*20</f>
        <v>40000</v>
      </c>
      <c r="D23" s="49" t="s">
        <v>35</v>
      </c>
    </row>
    <row r="24" spans="2:4" ht="24" customHeight="1">
      <c r="B24" s="17" t="s">
        <v>21</v>
      </c>
      <c r="C24" s="29">
        <f>150*20</f>
        <v>3000</v>
      </c>
      <c r="D24" s="41" t="s">
        <v>26</v>
      </c>
    </row>
    <row r="25" spans="2:4" ht="24" customHeight="1">
      <c r="B25" s="19" t="s">
        <v>22</v>
      </c>
      <c r="C25" s="28">
        <v>8000</v>
      </c>
      <c r="D25" s="47" t="s">
        <v>28</v>
      </c>
    </row>
    <row r="26" spans="2:4" ht="24" customHeight="1">
      <c r="B26" s="84" t="s">
        <v>46</v>
      </c>
      <c r="C26" s="78"/>
      <c r="D26" s="79"/>
    </row>
    <row r="27" spans="2:4" ht="24" customHeight="1">
      <c r="B27" s="75" t="s">
        <v>36</v>
      </c>
      <c r="C27" s="76">
        <f>SUM(C22:C26)</f>
        <v>81000</v>
      </c>
      <c r="D27" s="77"/>
    </row>
    <row r="28" spans="2:4" ht="24" customHeight="1">
      <c r="B28" s="17"/>
      <c r="C28" s="53"/>
      <c r="D28" s="54"/>
    </row>
    <row r="29" spans="2:4" ht="24" customHeight="1" thickBot="1">
      <c r="B29" s="23"/>
      <c r="C29" s="27"/>
      <c r="D29" s="42"/>
    </row>
    <row r="30" spans="2:4" ht="24" customHeight="1" thickBot="1" thickTop="1">
      <c r="B30" s="38" t="s">
        <v>29</v>
      </c>
      <c r="C30" s="43">
        <f>SUM(C21,C27)</f>
        <v>210520</v>
      </c>
      <c r="D30" s="71"/>
    </row>
    <row r="31" spans="2:4" ht="24" customHeight="1">
      <c r="B31" s="45"/>
      <c r="C31" s="46" t="s">
        <v>19</v>
      </c>
      <c r="D31" s="44"/>
    </row>
    <row r="32" spans="2:4" ht="24" customHeight="1">
      <c r="B32" s="45"/>
      <c r="C32" s="46" t="s">
        <v>15</v>
      </c>
      <c r="D32" s="44"/>
    </row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mergeCells count="1">
    <mergeCell ref="B2:D2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Miyabayashi</cp:lastModifiedBy>
  <cp:lastPrinted>2022-01-31T23:46:45Z</cp:lastPrinted>
  <dcterms:created xsi:type="dcterms:W3CDTF">2001-07-05T04:41:46Z</dcterms:created>
  <dcterms:modified xsi:type="dcterms:W3CDTF">2023-02-01T01:12:52Z</dcterms:modified>
  <cp:category/>
  <cp:version/>
  <cp:contentType/>
  <cp:contentStatus/>
</cp:coreProperties>
</file>